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46CA6CED-643C-49C6-92F2-3F62311F26A9}" xr6:coauthVersionLast="47" xr6:coauthVersionMax="47" xr10:uidLastSave="{00000000-0000-0000-0000-000000000000}"/>
  <bookViews>
    <workbookView xWindow="10035" yWindow="1470" windowWidth="21495" windowHeight="1665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C18" i="1"/>
  <c r="D18" i="1"/>
  <c r="E18" i="1"/>
  <c r="C10" i="1"/>
  <c r="D10" i="1"/>
  <c r="E10" i="1"/>
  <c r="C25" i="2"/>
  <c r="C27" i="2" s="1"/>
  <c r="C13" i="2"/>
  <c r="D27" i="2"/>
  <c r="E27" i="2"/>
  <c r="D25" i="2"/>
  <c r="D13" i="2"/>
  <c r="D32" i="3"/>
  <c r="F51" i="3"/>
  <c r="F32" i="3"/>
  <c r="E25" i="2"/>
  <c r="G32" i="3"/>
  <c r="G51" i="3"/>
  <c r="F25" i="2"/>
  <c r="F13" i="2"/>
  <c r="F18" i="1"/>
  <c r="F10" i="1"/>
  <c r="F27" i="2" l="1"/>
  <c r="H51" i="3"/>
  <c r="H32" i="3"/>
  <c r="G10" i="1"/>
  <c r="G18" i="1"/>
  <c r="G25" i="2"/>
  <c r="G13" i="2"/>
  <c r="G27" i="2" l="1"/>
</calcChain>
</file>

<file path=xl/sharedStrings.xml><?xml version="1.0" encoding="utf-8"?>
<sst xmlns="http://schemas.openxmlformats.org/spreadsheetml/2006/main" count="74" uniqueCount="70">
  <si>
    <t>activa</t>
  </si>
  <si>
    <t>ING 2650968</t>
  </si>
  <si>
    <t>ING spaarrek</t>
  </si>
  <si>
    <t>transitoria</t>
  </si>
  <si>
    <t>totaal activa</t>
  </si>
  <si>
    <t>passiva</t>
  </si>
  <si>
    <t>eigen vermogen</t>
  </si>
  <si>
    <t>voorziening MLB</t>
  </si>
  <si>
    <t>totaal passiva</t>
  </si>
  <si>
    <t>baten</t>
  </si>
  <si>
    <t>donateurs</t>
  </si>
  <si>
    <t>collecte</t>
  </si>
  <si>
    <t>bijdragen elg/diakoniën</t>
  </si>
  <si>
    <t>bijdragen particulieren</t>
  </si>
  <si>
    <t>bijdragen instellingen</t>
  </si>
  <si>
    <t>onttrekking vz MLB</t>
  </si>
  <si>
    <t>rente</t>
  </si>
  <si>
    <t>totaal baten</t>
  </si>
  <si>
    <t>lasten</t>
  </si>
  <si>
    <t>bankkosten</t>
  </si>
  <si>
    <t>kosten lutherdag</t>
  </si>
  <si>
    <t>bestuurskosten</t>
  </si>
  <si>
    <t>MLB subsidie</t>
  </si>
  <si>
    <t>totaal lasten</t>
  </si>
  <si>
    <t>toevoeging vz MLB</t>
  </si>
  <si>
    <t>voor- nadelig saldo</t>
  </si>
  <si>
    <t>ELG Delft</t>
  </si>
  <si>
    <t>Diak Den Haag</t>
  </si>
  <si>
    <t>ELG Dordrecht</t>
  </si>
  <si>
    <t>ELG t Gooi</t>
  </si>
  <si>
    <t>Diak Groningen</t>
  </si>
  <si>
    <t>Diak Utrecht</t>
  </si>
  <si>
    <t>ELG/Diak Zierikzee/Zeeland</t>
  </si>
  <si>
    <t>ELG Zutphen</t>
  </si>
  <si>
    <t>totaal</t>
  </si>
  <si>
    <t>Diak Rotterdam</t>
  </si>
  <si>
    <t>Ned Luthers Genootschap</t>
  </si>
  <si>
    <t>Lidmatenhuis ELG Rotterdam</t>
  </si>
  <si>
    <t>Diak Zwolle</t>
  </si>
  <si>
    <t>Diak Gorinchem</t>
  </si>
  <si>
    <t>saldo ultimo vorig jaar</t>
  </si>
  <si>
    <t>bijdragen gemeenten/diakoniën</t>
  </si>
  <si>
    <t>saldo ultimo jaar</t>
  </si>
  <si>
    <t>bundesgabe MLB</t>
  </si>
  <si>
    <t>contributie MLB</t>
  </si>
  <si>
    <t>MLB contributie</t>
  </si>
  <si>
    <t>ELG/Diak Arnhem</t>
  </si>
  <si>
    <t>ELG Leeuwarden</t>
  </si>
  <si>
    <t>ELG/Diak Amsterdam</t>
  </si>
  <si>
    <t>bijdrage NLG tgv alg kosten</t>
  </si>
  <si>
    <t>Diak Kampen</t>
  </si>
  <si>
    <t>ELG Leerdam</t>
  </si>
  <si>
    <t>Weeshuis ELG Den Haag</t>
  </si>
  <si>
    <t>Diak ELG ZN Eindhoven</t>
  </si>
  <si>
    <t>Diak ELG ZN Heusden</t>
  </si>
  <si>
    <t>Diak ELG ZN Zuid-Limburg</t>
  </si>
  <si>
    <t>Diak Woerden</t>
  </si>
  <si>
    <t>LDF</t>
  </si>
  <si>
    <t>Diak ZN Nijmegen</t>
  </si>
  <si>
    <t>ELG Apeldoorn</t>
  </si>
  <si>
    <t>Diak ELG ZN Weeshuis</t>
  </si>
  <si>
    <t>Luther Stichting Balans 2023</t>
  </si>
  <si>
    <t>Luther Stichting bijdragen gemeenten/diakoniën 2023</t>
  </si>
  <si>
    <t>Oekraine MLB</t>
  </si>
  <si>
    <t>Oekraine NLG</t>
  </si>
  <si>
    <t>ELG BOZ</t>
  </si>
  <si>
    <t>ELG Zaandam</t>
  </si>
  <si>
    <t>PG Breda</t>
  </si>
  <si>
    <t>Luther Stichting staat van baten en lasten 2023</t>
  </si>
  <si>
    <t>NLG Oekraine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</si>
</sst>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F11" sqref="F11"/>
    </sheetView>
  </sheetViews>
  <sheetFormatPr defaultColWidth="11.125" defaultRowHeight="15.75" x14ac:dyDescent="0.25"/>
  <cols>
    <col min="3" max="3" width="11.125" style="1"/>
  </cols>
  <sheetData>
    <row r="1" spans="1:7" ht="18.75" x14ac:dyDescent="0.3">
      <c r="A1" s="3" t="s">
        <v>61</v>
      </c>
    </row>
    <row r="3" spans="1:7" x14ac:dyDescent="0.25">
      <c r="A3" s="1" t="s">
        <v>0</v>
      </c>
      <c r="C3" s="1">
        <v>2023</v>
      </c>
      <c r="D3">
        <v>2022</v>
      </c>
      <c r="E3">
        <v>2021</v>
      </c>
      <c r="F3">
        <v>2020</v>
      </c>
      <c r="G3">
        <v>2019</v>
      </c>
    </row>
    <row r="5" spans="1:7" x14ac:dyDescent="0.25">
      <c r="A5" t="s">
        <v>1</v>
      </c>
      <c r="C5" s="1">
        <v>2928</v>
      </c>
      <c r="D5">
        <v>2093</v>
      </c>
      <c r="E5">
        <v>9100</v>
      </c>
      <c r="F5">
        <v>5739</v>
      </c>
      <c r="G5">
        <v>3503</v>
      </c>
    </row>
    <row r="6" spans="1:7" x14ac:dyDescent="0.25">
      <c r="A6" t="s">
        <v>2</v>
      </c>
      <c r="C6" s="1">
        <v>12904</v>
      </c>
      <c r="D6">
        <v>5842</v>
      </c>
      <c r="E6">
        <v>7842</v>
      </c>
      <c r="F6">
        <v>7842</v>
      </c>
      <c r="G6">
        <v>5342</v>
      </c>
    </row>
    <row r="8" spans="1:7" x14ac:dyDescent="0.25">
      <c r="A8" t="s">
        <v>3</v>
      </c>
      <c r="D8">
        <v>1000</v>
      </c>
      <c r="G8">
        <v>1000</v>
      </c>
    </row>
    <row r="10" spans="1:7" x14ac:dyDescent="0.25">
      <c r="A10" t="s">
        <v>4</v>
      </c>
      <c r="C10">
        <f t="shared" ref="C10:E10" si="0">SUM(C5:C9)</f>
        <v>15832</v>
      </c>
      <c r="D10">
        <f t="shared" si="0"/>
        <v>8935</v>
      </c>
      <c r="E10">
        <f t="shared" si="0"/>
        <v>16942</v>
      </c>
      <c r="F10">
        <f>SUM(F5:F9)</f>
        <v>13581</v>
      </c>
      <c r="G10">
        <f>SUM(G5:G9)</f>
        <v>9845</v>
      </c>
    </row>
    <row r="13" spans="1:7" x14ac:dyDescent="0.25">
      <c r="A13" s="1" t="s">
        <v>5</v>
      </c>
    </row>
    <row r="15" spans="1:7" x14ac:dyDescent="0.25">
      <c r="A15" t="s">
        <v>6</v>
      </c>
      <c r="C15" s="1">
        <v>4991</v>
      </c>
      <c r="D15">
        <v>4855</v>
      </c>
      <c r="E15">
        <v>4414</v>
      </c>
      <c r="F15">
        <v>3924</v>
      </c>
      <c r="G15">
        <v>3464</v>
      </c>
    </row>
    <row r="16" spans="1:7" x14ac:dyDescent="0.25">
      <c r="A16" t="s">
        <v>7</v>
      </c>
      <c r="C16" s="1">
        <v>10840</v>
      </c>
      <c r="D16">
        <v>4080</v>
      </c>
      <c r="E16">
        <v>12528</v>
      </c>
      <c r="F16">
        <v>9657</v>
      </c>
      <c r="G16">
        <v>6383</v>
      </c>
    </row>
    <row r="18" spans="1:7" x14ac:dyDescent="0.25">
      <c r="A18" t="s">
        <v>8</v>
      </c>
      <c r="C18" s="1">
        <f t="shared" ref="C18:E18" si="1">SUM(C15:C16)</f>
        <v>15831</v>
      </c>
      <c r="D18">
        <f t="shared" si="1"/>
        <v>8935</v>
      </c>
      <c r="E18">
        <f t="shared" si="1"/>
        <v>16942</v>
      </c>
      <c r="F18">
        <f>SUM(F15:F16)</f>
        <v>13581</v>
      </c>
      <c r="G18">
        <f>SUM(G15:G16)</f>
        <v>9847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opLeftCell="A8" zoomScale="92" workbookViewId="0">
      <selection activeCell="I1" sqref="I1:I1048576"/>
    </sheetView>
  </sheetViews>
  <sheetFormatPr defaultColWidth="11.125" defaultRowHeight="15.75" x14ac:dyDescent="0.25"/>
  <cols>
    <col min="3" max="3" width="11.125" style="1"/>
  </cols>
  <sheetData>
    <row r="1" spans="1:7" ht="18.75" x14ac:dyDescent="0.3">
      <c r="A1" s="3" t="s">
        <v>68</v>
      </c>
    </row>
    <row r="3" spans="1:7" x14ac:dyDescent="0.25">
      <c r="A3" s="1" t="s">
        <v>9</v>
      </c>
      <c r="C3" s="1">
        <v>2023</v>
      </c>
      <c r="D3">
        <v>2022</v>
      </c>
      <c r="E3">
        <v>2021</v>
      </c>
      <c r="F3">
        <v>2020</v>
      </c>
      <c r="G3">
        <v>2019</v>
      </c>
    </row>
    <row r="5" spans="1:7" x14ac:dyDescent="0.25">
      <c r="A5" t="s">
        <v>10</v>
      </c>
      <c r="C5" s="1">
        <v>114</v>
      </c>
      <c r="D5">
        <v>305</v>
      </c>
      <c r="E5">
        <v>85</v>
      </c>
      <c r="F5">
        <v>50</v>
      </c>
      <c r="G5">
        <v>60</v>
      </c>
    </row>
    <row r="6" spans="1:7" x14ac:dyDescent="0.25">
      <c r="A6" t="s">
        <v>11</v>
      </c>
    </row>
    <row r="7" spans="1:7" x14ac:dyDescent="0.25">
      <c r="A7" t="s">
        <v>12</v>
      </c>
      <c r="C7" s="1">
        <v>3060</v>
      </c>
      <c r="D7">
        <v>1527</v>
      </c>
      <c r="E7">
        <v>4271</v>
      </c>
      <c r="F7">
        <v>3174</v>
      </c>
      <c r="G7">
        <v>2464</v>
      </c>
    </row>
    <row r="8" spans="1:7" x14ac:dyDescent="0.25">
      <c r="A8" t="s">
        <v>13</v>
      </c>
      <c r="C8" s="1">
        <v>200</v>
      </c>
      <c r="D8">
        <v>2025</v>
      </c>
      <c r="E8">
        <v>100</v>
      </c>
      <c r="F8">
        <v>100</v>
      </c>
      <c r="G8">
        <v>150</v>
      </c>
    </row>
    <row r="9" spans="1:7" x14ac:dyDescent="0.25">
      <c r="A9" t="s">
        <v>14</v>
      </c>
      <c r="C9" s="1">
        <v>5000</v>
      </c>
      <c r="D9">
        <v>1000</v>
      </c>
      <c r="E9">
        <v>4000</v>
      </c>
      <c r="F9">
        <v>3000</v>
      </c>
      <c r="G9">
        <v>1000</v>
      </c>
    </row>
    <row r="10" spans="1:7" x14ac:dyDescent="0.25">
      <c r="A10" t="s">
        <v>15</v>
      </c>
      <c r="D10">
        <v>8448</v>
      </c>
    </row>
    <row r="11" spans="1:7" x14ac:dyDescent="0.25">
      <c r="A11" t="s">
        <v>16</v>
      </c>
      <c r="C11" s="1">
        <v>62</v>
      </c>
      <c r="G11">
        <v>0</v>
      </c>
    </row>
    <row r="13" spans="1:7" x14ac:dyDescent="0.25">
      <c r="A13" t="s">
        <v>17</v>
      </c>
      <c r="C13" s="1">
        <f>SUM(C5:C12)</f>
        <v>8436</v>
      </c>
      <c r="D13">
        <f>SUM(D5:D12)</f>
        <v>13305</v>
      </c>
      <c r="E13">
        <v>8456</v>
      </c>
      <c r="F13">
        <f>SUM(F5:F12)</f>
        <v>6324</v>
      </c>
      <c r="G13">
        <f>SUM(G5:G12)</f>
        <v>3674</v>
      </c>
    </row>
    <row r="15" spans="1:7" x14ac:dyDescent="0.25">
      <c r="A15" s="1" t="s">
        <v>18</v>
      </c>
    </row>
    <row r="17" spans="1:7" x14ac:dyDescent="0.25">
      <c r="A17" t="s">
        <v>22</v>
      </c>
      <c r="C17" s="1">
        <v>1000</v>
      </c>
      <c r="D17">
        <v>11500</v>
      </c>
      <c r="E17">
        <v>5000</v>
      </c>
      <c r="F17">
        <v>2500</v>
      </c>
      <c r="G17">
        <v>3000</v>
      </c>
    </row>
    <row r="18" spans="1:7" x14ac:dyDescent="0.25">
      <c r="A18" t="s">
        <v>69</v>
      </c>
      <c r="D18">
        <v>1000</v>
      </c>
    </row>
    <row r="19" spans="1:7" x14ac:dyDescent="0.25">
      <c r="A19" t="s">
        <v>45</v>
      </c>
    </row>
    <row r="20" spans="1:7" x14ac:dyDescent="0.25">
      <c r="A20" t="s">
        <v>19</v>
      </c>
      <c r="C20" s="1">
        <v>225</v>
      </c>
      <c r="D20">
        <v>155</v>
      </c>
      <c r="E20">
        <v>95</v>
      </c>
      <c r="F20">
        <v>90</v>
      </c>
      <c r="G20">
        <v>91</v>
      </c>
    </row>
    <row r="21" spans="1:7" x14ac:dyDescent="0.25">
      <c r="A21" t="s">
        <v>20</v>
      </c>
    </row>
    <row r="22" spans="1:7" x14ac:dyDescent="0.25">
      <c r="A22" t="s">
        <v>21</v>
      </c>
      <c r="C22" s="1">
        <v>315</v>
      </c>
      <c r="D22">
        <v>209</v>
      </c>
    </row>
    <row r="23" spans="1:7" x14ac:dyDescent="0.25">
      <c r="A23" t="s">
        <v>24</v>
      </c>
      <c r="C23" s="1">
        <v>6760</v>
      </c>
      <c r="E23">
        <v>2871</v>
      </c>
      <c r="F23">
        <v>3274</v>
      </c>
      <c r="G23">
        <v>114</v>
      </c>
    </row>
    <row r="25" spans="1:7" x14ac:dyDescent="0.25">
      <c r="A25" t="s">
        <v>23</v>
      </c>
      <c r="C25" s="1">
        <f>SUM(C17:C24)</f>
        <v>8300</v>
      </c>
      <c r="D25">
        <f>SUM(D17:D24)</f>
        <v>12864</v>
      </c>
      <c r="E25">
        <f>SUM(E17:E24)</f>
        <v>7966</v>
      </c>
      <c r="F25">
        <f>SUM(F17:F24)</f>
        <v>5864</v>
      </c>
      <c r="G25">
        <f>SUM(G17:G24)</f>
        <v>3205</v>
      </c>
    </row>
    <row r="27" spans="1:7" x14ac:dyDescent="0.25">
      <c r="A27" t="s">
        <v>25</v>
      </c>
      <c r="C27" s="1">
        <f t="shared" ref="C27:G27" si="0">SUM(C13-C25)</f>
        <v>136</v>
      </c>
      <c r="D27">
        <f t="shared" si="0"/>
        <v>441</v>
      </c>
      <c r="E27">
        <f t="shared" si="0"/>
        <v>490</v>
      </c>
      <c r="F27">
        <f t="shared" si="0"/>
        <v>460</v>
      </c>
      <c r="G27">
        <f t="shared" si="0"/>
        <v>469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opLeftCell="A31" workbookViewId="0">
      <selection activeCell="D51" sqref="D51"/>
    </sheetView>
  </sheetViews>
  <sheetFormatPr defaultColWidth="11.125" defaultRowHeight="15.75" x14ac:dyDescent="0.25"/>
  <cols>
    <col min="4" max="4" width="11.125" style="1"/>
  </cols>
  <sheetData>
    <row r="1" spans="1:8" ht="18.75" x14ac:dyDescent="0.3">
      <c r="A1" s="3" t="s">
        <v>62</v>
      </c>
    </row>
    <row r="3" spans="1:8" x14ac:dyDescent="0.25">
      <c r="D3" s="1">
        <v>2023</v>
      </c>
      <c r="E3">
        <v>2022</v>
      </c>
      <c r="F3">
        <v>2021</v>
      </c>
      <c r="G3">
        <v>2020</v>
      </c>
      <c r="H3">
        <v>2019</v>
      </c>
    </row>
    <row r="5" spans="1:8" x14ac:dyDescent="0.25">
      <c r="A5" t="s">
        <v>48</v>
      </c>
      <c r="D5" s="1">
        <v>1000</v>
      </c>
      <c r="F5">
        <v>2000</v>
      </c>
    </row>
    <row r="6" spans="1:8" x14ac:dyDescent="0.25">
      <c r="A6" t="s">
        <v>59</v>
      </c>
      <c r="F6">
        <v>100</v>
      </c>
    </row>
    <row r="7" spans="1:8" x14ac:dyDescent="0.25">
      <c r="A7" t="s">
        <v>46</v>
      </c>
      <c r="E7">
        <v>51</v>
      </c>
      <c r="F7">
        <v>50</v>
      </c>
      <c r="G7">
        <v>118</v>
      </c>
    </row>
    <row r="8" spans="1:8" x14ac:dyDescent="0.25">
      <c r="A8" t="s">
        <v>65</v>
      </c>
      <c r="E8">
        <v>200</v>
      </c>
    </row>
    <row r="9" spans="1:8" x14ac:dyDescent="0.25">
      <c r="A9" t="s">
        <v>67</v>
      </c>
      <c r="D9" s="1">
        <v>250</v>
      </c>
    </row>
    <row r="10" spans="1:8" x14ac:dyDescent="0.25">
      <c r="A10" t="s">
        <v>26</v>
      </c>
      <c r="D10" s="1">
        <v>500</v>
      </c>
      <c r="E10">
        <v>250</v>
      </c>
      <c r="F10">
        <v>250</v>
      </c>
      <c r="G10">
        <v>250</v>
      </c>
      <c r="H10">
        <v>250</v>
      </c>
    </row>
    <row r="11" spans="1:8" x14ac:dyDescent="0.25">
      <c r="A11" t="s">
        <v>27</v>
      </c>
      <c r="D11" s="1">
        <v>500</v>
      </c>
      <c r="F11">
        <v>250</v>
      </c>
      <c r="G11">
        <v>500</v>
      </c>
    </row>
    <row r="12" spans="1:8" x14ac:dyDescent="0.25">
      <c r="A12" t="s">
        <v>28</v>
      </c>
      <c r="H12">
        <v>106</v>
      </c>
    </row>
    <row r="13" spans="1:8" x14ac:dyDescent="0.25">
      <c r="A13" t="s">
        <v>53</v>
      </c>
      <c r="F13">
        <v>114</v>
      </c>
      <c r="G13">
        <v>105</v>
      </c>
    </row>
    <row r="14" spans="1:8" x14ac:dyDescent="0.25">
      <c r="A14" t="s">
        <v>29</v>
      </c>
      <c r="G14">
        <v>700</v>
      </c>
    </row>
    <row r="15" spans="1:8" x14ac:dyDescent="0.25">
      <c r="A15" t="s">
        <v>30</v>
      </c>
    </row>
    <row r="16" spans="1:8" x14ac:dyDescent="0.25">
      <c r="A16" t="s">
        <v>39</v>
      </c>
      <c r="D16" s="1">
        <v>100</v>
      </c>
      <c r="E16">
        <v>125</v>
      </c>
      <c r="F16">
        <v>50</v>
      </c>
      <c r="G16">
        <v>100</v>
      </c>
      <c r="H16">
        <v>100</v>
      </c>
    </row>
    <row r="17" spans="1:8" x14ac:dyDescent="0.25">
      <c r="A17" t="s">
        <v>54</v>
      </c>
      <c r="D17" s="1">
        <v>158</v>
      </c>
      <c r="E17">
        <v>85</v>
      </c>
      <c r="F17">
        <v>161</v>
      </c>
      <c r="G17">
        <v>106</v>
      </c>
      <c r="H17">
        <v>63</v>
      </c>
    </row>
    <row r="18" spans="1:8" x14ac:dyDescent="0.25">
      <c r="A18" t="s">
        <v>50</v>
      </c>
      <c r="H18">
        <v>50</v>
      </c>
    </row>
    <row r="19" spans="1:8" x14ac:dyDescent="0.25">
      <c r="A19" t="s">
        <v>51</v>
      </c>
      <c r="G19">
        <v>21</v>
      </c>
    </row>
    <row r="20" spans="1:8" x14ac:dyDescent="0.25">
      <c r="A20" t="s">
        <v>47</v>
      </c>
    </row>
    <row r="21" spans="1:8" x14ac:dyDescent="0.25">
      <c r="A21" t="s">
        <v>58</v>
      </c>
      <c r="D21" s="1">
        <v>51</v>
      </c>
      <c r="E21">
        <v>76</v>
      </c>
      <c r="F21">
        <v>500</v>
      </c>
    </row>
    <row r="22" spans="1:8" x14ac:dyDescent="0.25">
      <c r="A22" t="s">
        <v>35</v>
      </c>
      <c r="H22">
        <v>1000</v>
      </c>
    </row>
    <row r="23" spans="1:8" x14ac:dyDescent="0.25">
      <c r="A23" t="s">
        <v>31</v>
      </c>
      <c r="E23">
        <v>700</v>
      </c>
      <c r="G23">
        <v>500</v>
      </c>
      <c r="H23">
        <v>500</v>
      </c>
    </row>
    <row r="24" spans="1:8" x14ac:dyDescent="0.25">
      <c r="A24" t="s">
        <v>56</v>
      </c>
      <c r="D24" s="1">
        <v>75</v>
      </c>
      <c r="F24">
        <v>25</v>
      </c>
    </row>
    <row r="25" spans="1:8" x14ac:dyDescent="0.25">
      <c r="A25" t="s">
        <v>66</v>
      </c>
      <c r="D25" s="1">
        <v>50</v>
      </c>
    </row>
    <row r="26" spans="1:8" x14ac:dyDescent="0.25">
      <c r="A26" t="s">
        <v>32</v>
      </c>
      <c r="D26" s="1">
        <v>180</v>
      </c>
      <c r="G26">
        <v>292</v>
      </c>
      <c r="H26">
        <v>250</v>
      </c>
    </row>
    <row r="27" spans="1:8" x14ac:dyDescent="0.25">
      <c r="A27" t="s">
        <v>55</v>
      </c>
      <c r="G27">
        <v>76</v>
      </c>
    </row>
    <row r="28" spans="1:8" x14ac:dyDescent="0.25">
      <c r="A28" t="s">
        <v>33</v>
      </c>
      <c r="D28" s="1">
        <v>50</v>
      </c>
      <c r="E28">
        <v>40</v>
      </c>
      <c r="F28">
        <v>85</v>
      </c>
      <c r="G28">
        <v>50</v>
      </c>
    </row>
    <row r="29" spans="1:8" x14ac:dyDescent="0.25">
      <c r="A29" t="s">
        <v>60</v>
      </c>
      <c r="F29">
        <v>500</v>
      </c>
    </row>
    <row r="30" spans="1:8" x14ac:dyDescent="0.25">
      <c r="A30" t="s">
        <v>38</v>
      </c>
      <c r="D30" s="1">
        <v>146</v>
      </c>
      <c r="F30">
        <v>186</v>
      </c>
      <c r="G30">
        <v>356</v>
      </c>
      <c r="H30">
        <v>145</v>
      </c>
    </row>
    <row r="32" spans="1:8" x14ac:dyDescent="0.25">
      <c r="A32" t="s">
        <v>34</v>
      </c>
      <c r="D32" s="1">
        <f>SUM(D5:D31)</f>
        <v>3060</v>
      </c>
      <c r="E32">
        <v>1527</v>
      </c>
      <c r="F32">
        <f>SUM(F5:F31)</f>
        <v>4271</v>
      </c>
      <c r="G32">
        <f>SUM(G5:G31)</f>
        <v>3174</v>
      </c>
      <c r="H32">
        <f>SUM(H5:H31)</f>
        <v>2464</v>
      </c>
    </row>
    <row r="34" spans="1:8" x14ac:dyDescent="0.25">
      <c r="A34" t="s">
        <v>36</v>
      </c>
      <c r="D34" s="1">
        <v>500</v>
      </c>
      <c r="E34">
        <v>500</v>
      </c>
      <c r="F34">
        <v>500</v>
      </c>
      <c r="G34">
        <v>500</v>
      </c>
      <c r="H34">
        <v>500</v>
      </c>
    </row>
    <row r="35" spans="1:8" x14ac:dyDescent="0.25">
      <c r="A35" t="s">
        <v>37</v>
      </c>
      <c r="D35" s="1">
        <v>500</v>
      </c>
      <c r="E35">
        <v>500</v>
      </c>
      <c r="F35">
        <v>500</v>
      </c>
      <c r="G35">
        <v>500</v>
      </c>
      <c r="H35">
        <v>500</v>
      </c>
    </row>
    <row r="36" spans="1:8" x14ac:dyDescent="0.25">
      <c r="A36" t="s">
        <v>52</v>
      </c>
      <c r="D36" s="1">
        <v>4000</v>
      </c>
      <c r="F36">
        <v>1000</v>
      </c>
      <c r="G36">
        <v>2000</v>
      </c>
    </row>
    <row r="37" spans="1:8" x14ac:dyDescent="0.25">
      <c r="A37" t="s">
        <v>57</v>
      </c>
      <c r="F37">
        <v>2000</v>
      </c>
    </row>
    <row r="38" spans="1:8" x14ac:dyDescent="0.25">
      <c r="A38" s="2" t="s">
        <v>49</v>
      </c>
    </row>
    <row r="40" spans="1:8" x14ac:dyDescent="0.25">
      <c r="A40" s="1" t="s">
        <v>7</v>
      </c>
    </row>
    <row r="42" spans="1:8" x14ac:dyDescent="0.25">
      <c r="A42" t="s">
        <v>40</v>
      </c>
      <c r="D42" s="1">
        <v>4080</v>
      </c>
      <c r="E42">
        <v>12528</v>
      </c>
      <c r="F42">
        <v>9657</v>
      </c>
      <c r="G42">
        <v>6383</v>
      </c>
      <c r="H42">
        <v>6269</v>
      </c>
    </row>
    <row r="43" spans="1:8" x14ac:dyDescent="0.25">
      <c r="A43" t="s">
        <v>13</v>
      </c>
      <c r="D43" s="1">
        <v>200</v>
      </c>
      <c r="E43">
        <v>2025</v>
      </c>
      <c r="F43">
        <v>100</v>
      </c>
      <c r="G43">
        <v>100</v>
      </c>
      <c r="H43">
        <v>150</v>
      </c>
    </row>
    <row r="44" spans="1:8" x14ac:dyDescent="0.25">
      <c r="A44" t="s">
        <v>41</v>
      </c>
      <c r="D44" s="1">
        <v>3060</v>
      </c>
      <c r="E44">
        <v>1527</v>
      </c>
      <c r="F44">
        <v>4271</v>
      </c>
      <c r="G44">
        <v>3174</v>
      </c>
      <c r="H44">
        <v>2464</v>
      </c>
    </row>
    <row r="45" spans="1:8" x14ac:dyDescent="0.25">
      <c r="A45" t="s">
        <v>14</v>
      </c>
      <c r="D45" s="1">
        <v>4500</v>
      </c>
      <c r="E45">
        <v>500</v>
      </c>
      <c r="F45">
        <v>3500</v>
      </c>
      <c r="G45">
        <v>2500</v>
      </c>
      <c r="H45">
        <v>500</v>
      </c>
    </row>
    <row r="46" spans="1:8" x14ac:dyDescent="0.25">
      <c r="A46" t="s">
        <v>43</v>
      </c>
      <c r="D46" s="1">
        <v>-1000</v>
      </c>
      <c r="E46">
        <v>-7500</v>
      </c>
      <c r="F46">
        <v>-5000</v>
      </c>
      <c r="G46">
        <v>-2500</v>
      </c>
      <c r="H46">
        <v>-3000</v>
      </c>
    </row>
    <row r="47" spans="1:8" x14ac:dyDescent="0.25">
      <c r="A47" t="s">
        <v>63</v>
      </c>
      <c r="E47">
        <v>-4000</v>
      </c>
    </row>
    <row r="48" spans="1:8" x14ac:dyDescent="0.25">
      <c r="A48" t="s">
        <v>64</v>
      </c>
      <c r="E48">
        <v>-1000</v>
      </c>
    </row>
    <row r="49" spans="1:8" x14ac:dyDescent="0.25">
      <c r="A49" t="s">
        <v>44</v>
      </c>
    </row>
    <row r="51" spans="1:8" x14ac:dyDescent="0.25">
      <c r="A51" t="s">
        <v>42</v>
      </c>
      <c r="D51" s="1">
        <f t="shared" ref="D51:E51" si="0">SUM(D42:D49)</f>
        <v>10840</v>
      </c>
      <c r="E51">
        <f t="shared" si="0"/>
        <v>4080</v>
      </c>
      <c r="F51">
        <f>SUM(F42:F49)</f>
        <v>12528</v>
      </c>
      <c r="G51">
        <f>SUM(G42:G49)</f>
        <v>9657</v>
      </c>
      <c r="H51">
        <f>SUM(H42:H49)</f>
        <v>6383</v>
      </c>
    </row>
    <row r="53" spans="1:8" x14ac:dyDescent="0.25">
      <c r="A53" t="s">
        <v>10</v>
      </c>
      <c r="D53" s="1">
        <v>2</v>
      </c>
      <c r="E53">
        <v>3</v>
      </c>
      <c r="F53">
        <v>4</v>
      </c>
      <c r="G53">
        <v>2</v>
      </c>
      <c r="H53">
        <v>3</v>
      </c>
    </row>
  </sheetData>
  <pageMargins left="0.7" right="0.7" top="0.75" bottom="0.75" header="0.3" footer="0.3"/>
  <pageSetup paperSize="9" scale="9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 JB</dc:creator>
  <cp:lastModifiedBy>Eric van den Berg</cp:lastModifiedBy>
  <cp:lastPrinted>2024-01-28T16:06:36Z</cp:lastPrinted>
  <dcterms:created xsi:type="dcterms:W3CDTF">2019-02-02T21:26:47Z</dcterms:created>
  <dcterms:modified xsi:type="dcterms:W3CDTF">2024-06-12T11:08:58Z</dcterms:modified>
</cp:coreProperties>
</file>